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aiti.MigaPonti\Haiti.SulPosto\Pont.1\"/>
    </mc:Choice>
  </mc:AlternateContent>
  <xr:revisionPtr revIDLastSave="0" documentId="13_ncr:1_{785F0E71-1F54-411F-B07E-B76934A5914D}" xr6:coauthVersionLast="47" xr6:coauthVersionMax="47" xr10:uidLastSave="{00000000-0000-0000-0000-000000000000}"/>
  <bookViews>
    <workbookView xWindow="3630" yWindow="495" windowWidth="15750" windowHeight="12630" xr2:uid="{1021F3C1-228F-47C1-9DF6-0C4BA480352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H19" i="1"/>
  <c r="D26" i="1"/>
  <c r="G26" i="1"/>
  <c r="H26" i="1" s="1"/>
  <c r="G25" i="1"/>
  <c r="G18" i="1"/>
  <c r="G14" i="1"/>
  <c r="G16" i="1"/>
  <c r="C12" i="1"/>
  <c r="C16" i="1" l="1"/>
  <c r="C19" i="1" s="1"/>
  <c r="C15" i="1"/>
  <c r="C8" i="1"/>
  <c r="C9" i="1"/>
  <c r="C22" i="1" l="1"/>
  <c r="G19" i="1"/>
</calcChain>
</file>

<file path=xl/sharedStrings.xml><?xml version="1.0" encoding="utf-8"?>
<sst xmlns="http://schemas.openxmlformats.org/spreadsheetml/2006/main" count="30" uniqueCount="25">
  <si>
    <t xml:space="preserve">surface latérale </t>
  </si>
  <si>
    <t>mq/m</t>
  </si>
  <si>
    <t>pieu acier</t>
  </si>
  <si>
    <t>pieu béton</t>
  </si>
  <si>
    <t>-----&gt;</t>
  </si>
  <si>
    <t>surface totale béton</t>
  </si>
  <si>
    <t>surface totale acier</t>
  </si>
  <si>
    <t>pieux acier</t>
  </si>
  <si>
    <t>pieux béton</t>
  </si>
  <si>
    <t>Putre H - HP12 x53</t>
  </si>
  <si>
    <t>hauteur</t>
  </si>
  <si>
    <t>largeur</t>
  </si>
  <si>
    <t>épaisseur</t>
  </si>
  <si>
    <t>surface</t>
  </si>
  <si>
    <t>périmètre</t>
  </si>
  <si>
    <t>surface equival. béton</t>
  </si>
  <si>
    <t>equival acier--&gt;béton</t>
  </si>
  <si>
    <t>Diam. pieu en béton</t>
  </si>
  <si>
    <t>surf.pieu en béton</t>
  </si>
  <si>
    <t>n. pieu equiv. acier</t>
  </si>
  <si>
    <t>n. pieux acier</t>
  </si>
  <si>
    <t>n. pieux béton</t>
  </si>
  <si>
    <t>pieux prévus</t>
  </si>
  <si>
    <t xml:space="preserve">pieux en moins </t>
  </si>
  <si>
    <t>pieux en moins medié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</si>
</sst>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164" fontId="0" fillId="0" borderId="7" xfId="0" applyNumberFormat="1" applyBorder="1"/>
    <xf numFmtId="0" fontId="0" fillId="0" borderId="0" xfId="0" quotePrefix="1" applyAlignment="1">
      <alignment horizontal="center"/>
    </xf>
    <xf numFmtId="0" fontId="2" fillId="0" borderId="0" xfId="0" applyFont="1" applyFill="1" applyBorder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3</xdr:row>
      <xdr:rowOff>43132</xdr:rowOff>
    </xdr:from>
    <xdr:to>
      <xdr:col>7</xdr:col>
      <xdr:colOff>238125</xdr:colOff>
      <xdr:row>11</xdr:row>
      <xdr:rowOff>380730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F160878-457B-4627-A67B-E1D3A515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614632"/>
          <a:ext cx="1809750" cy="1937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249F-6D71-4141-98CE-ED424FB18EE1}">
  <dimension ref="B4:H27"/>
  <sheetViews>
    <sheetView tabSelected="1" topLeftCell="A3" workbookViewId="0">
      <selection activeCell="F28" sqref="F28"/>
    </sheetView>
  </sheetViews>
  <sheetFormatPr defaultRowHeight="15" x14ac:dyDescent="0.25"/>
  <cols>
    <col min="2" max="2" width="19.140625" bestFit="1" customWidth="1"/>
    <col min="3" max="3" width="9.140625" customWidth="1"/>
    <col min="6" max="6" width="10.85546875" customWidth="1"/>
  </cols>
  <sheetData>
    <row r="4" spans="2:8" ht="21" x14ac:dyDescent="0.35">
      <c r="B4" s="1" t="s">
        <v>9</v>
      </c>
      <c r="C4" s="1"/>
    </row>
    <row r="5" spans="2:8" x14ac:dyDescent="0.25">
      <c r="B5" t="s">
        <v>11</v>
      </c>
      <c r="C5" s="7">
        <v>0.30499999999999999</v>
      </c>
    </row>
    <row r="6" spans="2:8" x14ac:dyDescent="0.25">
      <c r="B6" t="s">
        <v>10</v>
      </c>
      <c r="C6" s="7">
        <v>0.3</v>
      </c>
    </row>
    <row r="7" spans="2:8" x14ac:dyDescent="0.25">
      <c r="B7" t="s">
        <v>12</v>
      </c>
      <c r="C7" s="7">
        <v>1.0999999999999999E-2</v>
      </c>
    </row>
    <row r="8" spans="2:8" x14ac:dyDescent="0.25">
      <c r="B8" s="2" t="s">
        <v>13</v>
      </c>
      <c r="C8" s="8">
        <f>(+C5*C7*2)+(C6-(2*C7))*C7</f>
        <v>9.7679999999999989E-3</v>
      </c>
    </row>
    <row r="9" spans="2:8" x14ac:dyDescent="0.25">
      <c r="B9" s="2" t="s">
        <v>14</v>
      </c>
      <c r="C9" s="8">
        <f>(+C5*2)+(+C7*4)+((+C5-+C7)*2)</f>
        <v>1.242</v>
      </c>
    </row>
    <row r="10" spans="2:8" x14ac:dyDescent="0.25">
      <c r="B10" s="4"/>
      <c r="C10" s="9"/>
    </row>
    <row r="11" spans="2:8" x14ac:dyDescent="0.25">
      <c r="B11" s="5" t="s">
        <v>16</v>
      </c>
      <c r="C11" s="7">
        <v>15</v>
      </c>
    </row>
    <row r="12" spans="2:8" ht="30.75" thickBot="1" x14ac:dyDescent="0.3">
      <c r="B12" s="3" t="s">
        <v>15</v>
      </c>
      <c r="C12" s="7">
        <f>+C8*+C11</f>
        <v>0.14651999999999998</v>
      </c>
    </row>
    <row r="13" spans="2:8" x14ac:dyDescent="0.25">
      <c r="C13" s="7"/>
      <c r="E13" s="11" t="s">
        <v>3</v>
      </c>
      <c r="F13" s="12"/>
      <c r="G13" s="12"/>
      <c r="H13" s="13"/>
    </row>
    <row r="14" spans="2:8" ht="16.5" thickBot="1" x14ac:dyDescent="0.3">
      <c r="B14" t="s">
        <v>17</v>
      </c>
      <c r="C14" s="7">
        <v>1</v>
      </c>
      <c r="E14" s="14" t="s">
        <v>0</v>
      </c>
      <c r="F14" s="15"/>
      <c r="G14" s="16">
        <f>+C14*PI()</f>
        <v>3.1415926535897931</v>
      </c>
      <c r="H14" s="17" t="s">
        <v>1</v>
      </c>
    </row>
    <row r="15" spans="2:8" ht="15.75" thickBot="1" x14ac:dyDescent="0.3">
      <c r="B15" t="s">
        <v>18</v>
      </c>
      <c r="C15" s="7">
        <f>(+C14/2)*(C14/2)*PI()</f>
        <v>0.78539816339744828</v>
      </c>
      <c r="E15" s="11" t="s">
        <v>2</v>
      </c>
      <c r="F15" s="12"/>
      <c r="G15" s="12"/>
      <c r="H15" s="13"/>
    </row>
    <row r="16" spans="2:8" ht="16.5" thickBot="1" x14ac:dyDescent="0.3">
      <c r="B16" t="s">
        <v>19</v>
      </c>
      <c r="C16" s="10">
        <f>+C15/C12</f>
        <v>5.3603478255354107</v>
      </c>
      <c r="E16" s="14" t="s">
        <v>0</v>
      </c>
      <c r="F16" s="15"/>
      <c r="G16" s="18">
        <f>+C9</f>
        <v>1.242</v>
      </c>
      <c r="H16" s="17" t="s">
        <v>1</v>
      </c>
    </row>
    <row r="17" spans="2:8" x14ac:dyDescent="0.25">
      <c r="C17" s="6"/>
    </row>
    <row r="18" spans="2:8" ht="15.75" x14ac:dyDescent="0.25">
      <c r="B18" t="s">
        <v>21</v>
      </c>
      <c r="C18" s="6">
        <v>12</v>
      </c>
      <c r="D18" s="19" t="s">
        <v>4</v>
      </c>
      <c r="E18" s="20" t="s">
        <v>5</v>
      </c>
      <c r="G18" s="6">
        <f>+C18*G14</f>
        <v>37.699111843077517</v>
      </c>
      <c r="H18" s="6"/>
    </row>
    <row r="19" spans="2:8" ht="15.75" x14ac:dyDescent="0.25">
      <c r="B19" t="s">
        <v>20</v>
      </c>
      <c r="C19" s="6">
        <f>+C16*C18</f>
        <v>64.324173906424932</v>
      </c>
      <c r="D19" s="19" t="s">
        <v>4</v>
      </c>
      <c r="E19" s="20" t="s">
        <v>6</v>
      </c>
      <c r="G19" s="6">
        <f>+C19*G16</f>
        <v>79.890623991779762</v>
      </c>
      <c r="H19" s="6">
        <f>+G19/G18</f>
        <v>2.1191646191646196</v>
      </c>
    </row>
    <row r="21" spans="2:8" x14ac:dyDescent="0.25">
      <c r="B21" t="s">
        <v>22</v>
      </c>
      <c r="C21">
        <v>16</v>
      </c>
    </row>
    <row r="22" spans="2:8" x14ac:dyDescent="0.25">
      <c r="B22" t="s">
        <v>23</v>
      </c>
      <c r="C22" s="6">
        <f>+C21-C19</f>
        <v>-48.324173906424932</v>
      </c>
    </row>
    <row r="25" spans="2:8" ht="15.75" x14ac:dyDescent="0.25">
      <c r="B25" t="s">
        <v>8</v>
      </c>
      <c r="C25">
        <v>12</v>
      </c>
      <c r="E25" s="20" t="s">
        <v>5</v>
      </c>
      <c r="G25" s="6">
        <f>+C25*G14</f>
        <v>37.699111843077517</v>
      </c>
    </row>
    <row r="26" spans="2:8" ht="15.75" x14ac:dyDescent="0.25">
      <c r="B26" t="s">
        <v>7</v>
      </c>
      <c r="C26" s="5">
        <v>42</v>
      </c>
      <c r="D26" s="6">
        <f>+C26/C19</f>
        <v>0.65294270333108606</v>
      </c>
      <c r="E26" s="20" t="s">
        <v>6</v>
      </c>
      <c r="G26" s="6">
        <f>+C26*G16</f>
        <v>52.164000000000001</v>
      </c>
      <c r="H26" s="6">
        <f>+G26/G25</f>
        <v>1.3836930752409382</v>
      </c>
    </row>
    <row r="27" spans="2:8" x14ac:dyDescent="0.25">
      <c r="B27" t="s">
        <v>24</v>
      </c>
      <c r="C27" s="21">
        <f>+C26-C21</f>
        <v>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2022-02-15T19:35:55Z</dcterms:created>
  <dcterms:modified xsi:type="dcterms:W3CDTF">2022-02-15T22:20:24Z</dcterms:modified>
</cp:coreProperties>
</file>